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elaH\Desktop\2022\CUENTA PUBLICA\CUARTO TRIMESTRE\CUENTA PUBLICA S. HACIENDA\PUBLICADOS\"/>
    </mc:Choice>
  </mc:AlternateContent>
  <xr:revisionPtr revIDLastSave="0" documentId="13_ncr:1_{C77FC814-C080-43A7-BDF9-D041624C399F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EAEPE_COG!$B$2:$H$95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52" i="1"/>
  <c r="H36" i="1"/>
  <c r="H31" i="1"/>
  <c r="H21" i="1"/>
  <c r="H20" i="1"/>
  <c r="H14" i="1"/>
  <c r="H13" i="1"/>
  <c r="G17" i="1"/>
  <c r="F17" i="1"/>
  <c r="D17" i="1"/>
  <c r="C17" i="1"/>
  <c r="E17" i="1" s="1"/>
  <c r="H17" i="1" s="1"/>
  <c r="G27" i="1"/>
  <c r="F27" i="1"/>
  <c r="D27" i="1"/>
  <c r="E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E20" i="1"/>
  <c r="E19" i="1"/>
  <c r="H19" i="1" s="1"/>
  <c r="E18" i="1"/>
  <c r="H18" i="1" s="1"/>
  <c r="E16" i="1"/>
  <c r="H16" i="1" s="1"/>
  <c r="E15" i="1"/>
  <c r="H15" i="1" s="1"/>
  <c r="E14" i="1"/>
  <c r="E12" i="1"/>
  <c r="H12" i="1" s="1"/>
  <c r="E11" i="1"/>
  <c r="H11" i="1" s="1"/>
  <c r="E10" i="1"/>
  <c r="H10" i="1" s="1"/>
  <c r="C9" i="1"/>
  <c r="E73" i="1" l="1"/>
  <c r="H73" i="1" s="1"/>
  <c r="E37" i="1"/>
  <c r="H37" i="1" s="1"/>
  <c r="H27" i="1"/>
  <c r="G81" i="1"/>
  <c r="D81" i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<sst xmlns="http://schemas.openxmlformats.org/spreadsheetml/2006/main" count="88" uniqueCount="88">
  <si>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</si>
  <si>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</si>
  <si>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</si>
  <si>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</si>
  <si>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</si>
  <si>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</si>
  <si>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</si>
  <si>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</si>
  <si>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</si>
  <si>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</si>
  <si>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</si>
  <si>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</si>
  <si>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</si>
  <si>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</si>
  <si>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</si>
  <si>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</si>
  <si>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</si>
  <si>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</si>
  <si>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</si>
  <si>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</si>
  <si>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</si>
  <si>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</si>
  <si>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</si>
  <si>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</si>
  <si>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</si>
  <si>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</si>
  <si>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</si>
  <si>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</si>
  <si>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</si>
  <si>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</si>
  <si>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</si>
  <si>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</si>
  <si>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</si>
  <si>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</si>
  <si>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</si>
  <si>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</si>
  <si>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</si>
  <si>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</si>
  <si>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</si>
  <si>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</si>
  <si>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</si>
  <si>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</si>
  <si>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</si>
  <si>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</si>
  <si>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</si>
  <si>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</si>
  <si>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</si>
  <si>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</si>
  <si>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</si>
  <si>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</si>
  <si>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</si>
  <si>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</si>
  <si>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</si>
  <si>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</si>
  <si>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</si>
  <si>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</si>
  <si>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</si>
  <si>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</si>
  <si>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</si>
  <si>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</si>
  <si>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</si>
  <si>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</si>
  <si>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</si>
  <si>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</si>
  <si>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</si>
  <si>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</si>
  <si>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</si>
  <si>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</si>
  <si>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</si>
  <si>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</si>
  <si>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</si>
  <si>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</si>
  <si>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</si>
  <si>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</si>
  <si>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</si>
  <si>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</si>
  <si>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</si>
  <si>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</si>
  <si>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</si>
  <si>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</si>
  <si>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</si>
  <si>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</si>
  <si>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</si>
  <si>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</si>
  <si>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</si>
  <si>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</si>
  <si>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CENTRAL DE AGUA Y SANEAMIENTO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</si>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</sst>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2190749</xdr:colOff>
      <xdr:row>84</xdr:row>
      <xdr:rowOff>-1</xdr:rowOff>
    </xdr:from>
    <xdr:to>
      <xdr:col>5</xdr:col>
      <xdr:colOff>1107281</xdr:colOff>
      <xdr:row>90</xdr:row>
      <xdr:rowOff>130969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3C5320-8BBD-D5D7-DFFB-EAF50A2BD6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274"/>
        <a:stretch/>
      </xdr:blipFill>
      <xdr:spPr bwMode="auto">
        <a:xfrm>
          <a:off x="2500312" y="14597062"/>
          <a:ext cx="6322219" cy="10596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="80" zoomScaleNormal="80" workbookViewId="0">
      <selection activeCell="H93" sqref="B2:H93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8.140625" style="1" bestFit="1" customWidth="1"/>
    <col min="4" max="4" width="16.7109375" style="1" bestFit="1" customWidth="1"/>
    <col min="5" max="5" width="17.28515625" style="1" bestFit="1" customWidth="1"/>
    <col min="6" max="6" width="18.85546875" style="1" customWidth="1"/>
    <col min="7" max="7" width="18.140625" style="1" bestFit="1" customWidth="1"/>
    <col min="8" max="8" width="16.71093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95980111.219999999</v>
      </c>
      <c r="D9" s="16">
        <f>SUM(D10:D16)</f>
        <v>6414310.9499999993</v>
      </c>
      <c r="E9" s="16">
        <f t="shared" ref="E9:E26" si="0">C9+D9</f>
        <v>102394422.17</v>
      </c>
      <c r="F9" s="16">
        <f>SUM(F10:F16)</f>
        <v>98962377.200000003</v>
      </c>
      <c r="G9" s="16">
        <f>SUM(G10:G16)</f>
        <v>98961577.200000003</v>
      </c>
      <c r="H9" s="16">
        <f t="shared" ref="H9:H40" si="1">E9-F9</f>
        <v>3432044.9699999988</v>
      </c>
    </row>
    <row r="10" spans="2:9" ht="12" customHeight="1" x14ac:dyDescent="0.2">
      <c r="B10" s="11" t="s">
        <v>14</v>
      </c>
      <c r="C10" s="12">
        <v>35723272.460000001</v>
      </c>
      <c r="D10" s="13">
        <v>-669078.86</v>
      </c>
      <c r="E10" s="18">
        <f t="shared" si="0"/>
        <v>35054193.600000001</v>
      </c>
      <c r="F10" s="12">
        <v>34610307.079999998</v>
      </c>
      <c r="G10" s="12">
        <v>34610307.079999998</v>
      </c>
      <c r="H10" s="20">
        <f t="shared" si="1"/>
        <v>443886.52000000328</v>
      </c>
    </row>
    <row r="11" spans="2:9" ht="12" customHeight="1" x14ac:dyDescent="0.2">
      <c r="B11" s="11" t="s">
        <v>15</v>
      </c>
      <c r="C11" s="12">
        <v>3018000</v>
      </c>
      <c r="D11" s="13">
        <v>1086935.33</v>
      </c>
      <c r="E11" s="18">
        <f t="shared" si="0"/>
        <v>4104935.33</v>
      </c>
      <c r="F11" s="12">
        <v>3979788.54</v>
      </c>
      <c r="G11" s="12">
        <v>3978988.54</v>
      </c>
      <c r="H11" s="20">
        <f t="shared" si="1"/>
        <v>125146.79000000004</v>
      </c>
    </row>
    <row r="12" spans="2:9" ht="12" customHeight="1" x14ac:dyDescent="0.2">
      <c r="B12" s="11" t="s">
        <v>16</v>
      </c>
      <c r="C12" s="12">
        <v>38555305.710000001</v>
      </c>
      <c r="D12" s="13">
        <v>3020965.55</v>
      </c>
      <c r="E12" s="18">
        <f t="shared" si="0"/>
        <v>41576271.259999998</v>
      </c>
      <c r="F12" s="12">
        <v>40943324.850000001</v>
      </c>
      <c r="G12" s="12">
        <v>40943324.850000001</v>
      </c>
      <c r="H12" s="20">
        <f t="shared" si="1"/>
        <v>632946.40999999642</v>
      </c>
    </row>
    <row r="13" spans="2:9" ht="12" customHeight="1" x14ac:dyDescent="0.2">
      <c r="B13" s="11" t="s">
        <v>17</v>
      </c>
      <c r="C13" s="12">
        <v>8492832.7300000004</v>
      </c>
      <c r="D13" s="13">
        <v>365413.5</v>
      </c>
      <c r="E13" s="18">
        <f>C13+D13</f>
        <v>8858246.2300000004</v>
      </c>
      <c r="F13" s="12">
        <v>8142375.9699999997</v>
      </c>
      <c r="G13" s="12">
        <v>8142375.9699999997</v>
      </c>
      <c r="H13" s="20">
        <f t="shared" si="1"/>
        <v>715870.26000000071</v>
      </c>
    </row>
    <row r="14" spans="2:9" ht="12" customHeight="1" x14ac:dyDescent="0.2">
      <c r="B14" s="11" t="s">
        <v>18</v>
      </c>
      <c r="C14" s="12">
        <v>10022654.5</v>
      </c>
      <c r="D14" s="13">
        <v>2778121.25</v>
      </c>
      <c r="E14" s="18">
        <f t="shared" si="0"/>
        <v>12800775.75</v>
      </c>
      <c r="F14" s="12">
        <v>11286580.76</v>
      </c>
      <c r="G14" s="12">
        <v>11286580.76</v>
      </c>
      <c r="H14" s="20">
        <f t="shared" si="1"/>
        <v>1514194.9900000002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168045.82</v>
      </c>
      <c r="D16" s="13">
        <v>-168045.82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13330521.949999999</v>
      </c>
      <c r="D17" s="16">
        <f>SUM(D18:D26)</f>
        <v>-1911422.7599999998</v>
      </c>
      <c r="E17" s="16">
        <f t="shared" si="0"/>
        <v>11419099.189999999</v>
      </c>
      <c r="F17" s="16">
        <f>SUM(F18:F26)</f>
        <v>9868529</v>
      </c>
      <c r="G17" s="16">
        <f>SUM(G18:G26)</f>
        <v>9864296.209999999</v>
      </c>
      <c r="H17" s="16">
        <f t="shared" si="1"/>
        <v>1550570.1899999995</v>
      </c>
    </row>
    <row r="18" spans="2:8" ht="24" x14ac:dyDescent="0.2">
      <c r="B18" s="9" t="s">
        <v>22</v>
      </c>
      <c r="C18" s="12">
        <v>1030158.36</v>
      </c>
      <c r="D18" s="13">
        <v>518334.62</v>
      </c>
      <c r="E18" s="18">
        <f t="shared" si="0"/>
        <v>1548492.98</v>
      </c>
      <c r="F18" s="12">
        <v>1327846.58</v>
      </c>
      <c r="G18" s="12">
        <v>1327846.58</v>
      </c>
      <c r="H18" s="20">
        <f t="shared" si="1"/>
        <v>220646.39999999991</v>
      </c>
    </row>
    <row r="19" spans="2:8" ht="12" customHeight="1" x14ac:dyDescent="0.2">
      <c r="B19" s="9" t="s">
        <v>23</v>
      </c>
      <c r="C19" s="12">
        <v>359000</v>
      </c>
      <c r="D19" s="13">
        <v>135710.29</v>
      </c>
      <c r="E19" s="18">
        <f t="shared" si="0"/>
        <v>494710.29000000004</v>
      </c>
      <c r="F19" s="12">
        <v>482513.76</v>
      </c>
      <c r="G19" s="12">
        <v>482513.76</v>
      </c>
      <c r="H19" s="20">
        <f t="shared" si="1"/>
        <v>12196.530000000028</v>
      </c>
    </row>
    <row r="20" spans="2:8" ht="12" customHeight="1" x14ac:dyDescent="0.2">
      <c r="B20" s="9" t="s">
        <v>24</v>
      </c>
      <c r="C20" s="12">
        <v>2000000</v>
      </c>
      <c r="D20" s="13">
        <v>-2000000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497263.58</v>
      </c>
      <c r="D21" s="13">
        <v>-75066.710000000006</v>
      </c>
      <c r="E21" s="18">
        <f t="shared" si="0"/>
        <v>422196.87</v>
      </c>
      <c r="F21" s="12">
        <v>398031.21</v>
      </c>
      <c r="G21" s="12">
        <v>395421.26</v>
      </c>
      <c r="H21" s="20">
        <f t="shared" si="1"/>
        <v>24165.659999999974</v>
      </c>
    </row>
    <row r="22" spans="2:8" ht="12" customHeight="1" x14ac:dyDescent="0.2">
      <c r="B22" s="9" t="s">
        <v>26</v>
      </c>
      <c r="C22" s="12">
        <v>3210000</v>
      </c>
      <c r="D22" s="13">
        <v>-458946.23</v>
      </c>
      <c r="E22" s="18">
        <f t="shared" si="0"/>
        <v>2751053.77</v>
      </c>
      <c r="F22" s="12">
        <v>1990348.4</v>
      </c>
      <c r="G22" s="12">
        <v>1990348.4</v>
      </c>
      <c r="H22" s="20">
        <f t="shared" si="1"/>
        <v>760705.37000000011</v>
      </c>
    </row>
    <row r="23" spans="2:8" ht="12" customHeight="1" x14ac:dyDescent="0.2">
      <c r="B23" s="9" t="s">
        <v>27</v>
      </c>
      <c r="C23" s="12">
        <v>5000000.01</v>
      </c>
      <c r="D23" s="13">
        <v>0</v>
      </c>
      <c r="E23" s="18">
        <f t="shared" si="0"/>
        <v>5000000.01</v>
      </c>
      <c r="F23" s="12">
        <v>4855496.22</v>
      </c>
      <c r="G23" s="12">
        <v>4855496.22</v>
      </c>
      <c r="H23" s="20">
        <f t="shared" si="1"/>
        <v>144503.79000000004</v>
      </c>
    </row>
    <row r="24" spans="2:8" ht="12" customHeight="1" x14ac:dyDescent="0.2">
      <c r="B24" s="9" t="s">
        <v>28</v>
      </c>
      <c r="C24" s="12">
        <v>352200</v>
      </c>
      <c r="D24" s="13">
        <v>63901.3</v>
      </c>
      <c r="E24" s="18">
        <f t="shared" si="0"/>
        <v>416101.3</v>
      </c>
      <c r="F24" s="12">
        <v>132556.54999999999</v>
      </c>
      <c r="G24" s="12">
        <v>132556.54999999999</v>
      </c>
      <c r="H24" s="20">
        <f t="shared" si="1"/>
        <v>283544.75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881900</v>
      </c>
      <c r="D26" s="13">
        <v>-95356.03</v>
      </c>
      <c r="E26" s="18">
        <f t="shared" si="0"/>
        <v>786543.97</v>
      </c>
      <c r="F26" s="12">
        <v>681736.28</v>
      </c>
      <c r="G26" s="12">
        <v>680113.44</v>
      </c>
      <c r="H26" s="20">
        <f t="shared" si="1"/>
        <v>104807.68999999994</v>
      </c>
    </row>
    <row r="27" spans="2:8" ht="20.100000000000001" customHeight="1" x14ac:dyDescent="0.2">
      <c r="B27" s="6" t="s">
        <v>31</v>
      </c>
      <c r="C27" s="16">
        <f>SUM(C28:C36)</f>
        <v>38049855.230000004</v>
      </c>
      <c r="D27" s="16">
        <f>SUM(D28:D36)</f>
        <v>-2455989.9700000025</v>
      </c>
      <c r="E27" s="16">
        <f>D27+C27</f>
        <v>35593865.260000005</v>
      </c>
      <c r="F27" s="16">
        <f>SUM(F28:F36)</f>
        <v>30216824.659999996</v>
      </c>
      <c r="G27" s="16">
        <f>SUM(G28:G36)</f>
        <v>28934849.189999998</v>
      </c>
      <c r="H27" s="16">
        <f t="shared" si="1"/>
        <v>5377040.6000000089</v>
      </c>
    </row>
    <row r="28" spans="2:8" x14ac:dyDescent="0.2">
      <c r="B28" s="9" t="s">
        <v>32</v>
      </c>
      <c r="C28" s="12">
        <v>1636206.14</v>
      </c>
      <c r="D28" s="13">
        <v>95669.46</v>
      </c>
      <c r="E28" s="18">
        <f t="shared" ref="E28:E36" si="2">C28+D28</f>
        <v>1731875.5999999999</v>
      </c>
      <c r="F28" s="12">
        <v>1565446.46</v>
      </c>
      <c r="G28" s="12">
        <v>1537613.72</v>
      </c>
      <c r="H28" s="20">
        <f t="shared" si="1"/>
        <v>166429.1399999999</v>
      </c>
    </row>
    <row r="29" spans="2:8" x14ac:dyDescent="0.2">
      <c r="B29" s="9" t="s">
        <v>33</v>
      </c>
      <c r="C29" s="12">
        <v>899999.62</v>
      </c>
      <c r="D29" s="13">
        <v>1022866.03</v>
      </c>
      <c r="E29" s="18">
        <f t="shared" si="2"/>
        <v>1922865.65</v>
      </c>
      <c r="F29" s="12">
        <v>1872505.65</v>
      </c>
      <c r="G29" s="12">
        <v>1872505.65</v>
      </c>
      <c r="H29" s="20">
        <f t="shared" si="1"/>
        <v>50360</v>
      </c>
    </row>
    <row r="30" spans="2:8" ht="12" customHeight="1" x14ac:dyDescent="0.2">
      <c r="B30" s="9" t="s">
        <v>34</v>
      </c>
      <c r="C30" s="12">
        <v>9800742.6400000006</v>
      </c>
      <c r="D30" s="13">
        <v>5001457.6399999997</v>
      </c>
      <c r="E30" s="18">
        <f t="shared" si="2"/>
        <v>14802200.280000001</v>
      </c>
      <c r="F30" s="12">
        <v>12090044.439999999</v>
      </c>
      <c r="G30" s="12">
        <v>11583404.26</v>
      </c>
      <c r="H30" s="20">
        <f t="shared" si="1"/>
        <v>2712155.8400000017</v>
      </c>
    </row>
    <row r="31" spans="2:8" x14ac:dyDescent="0.2">
      <c r="B31" s="9" t="s">
        <v>35</v>
      </c>
      <c r="C31" s="12">
        <v>1803219.83</v>
      </c>
      <c r="D31" s="13">
        <v>-201141</v>
      </c>
      <c r="E31" s="18">
        <f t="shared" si="2"/>
        <v>1602078.83</v>
      </c>
      <c r="F31" s="12">
        <v>1003530.5</v>
      </c>
      <c r="G31" s="12">
        <v>1003530.5</v>
      </c>
      <c r="H31" s="20">
        <f t="shared" si="1"/>
        <v>598548.33000000007</v>
      </c>
    </row>
    <row r="32" spans="2:8" ht="24" x14ac:dyDescent="0.2">
      <c r="B32" s="9" t="s">
        <v>36</v>
      </c>
      <c r="C32" s="12">
        <v>3707677</v>
      </c>
      <c r="D32" s="13">
        <v>3233301.64</v>
      </c>
      <c r="E32" s="18">
        <f t="shared" si="2"/>
        <v>6940978.6400000006</v>
      </c>
      <c r="F32" s="12">
        <v>6323655.4400000004</v>
      </c>
      <c r="G32" s="12">
        <v>5576152.8899999997</v>
      </c>
      <c r="H32" s="20">
        <f t="shared" si="1"/>
        <v>617323.20000000019</v>
      </c>
    </row>
    <row r="33" spans="2:8" x14ac:dyDescent="0.2">
      <c r="B33" s="9" t="s">
        <v>37</v>
      </c>
      <c r="C33" s="12">
        <v>324800</v>
      </c>
      <c r="D33" s="13">
        <v>601000</v>
      </c>
      <c r="E33" s="18">
        <f t="shared" si="2"/>
        <v>925800</v>
      </c>
      <c r="F33" s="12">
        <v>554712</v>
      </c>
      <c r="G33" s="12">
        <v>554712</v>
      </c>
      <c r="H33" s="20">
        <f t="shared" si="1"/>
        <v>371088</v>
      </c>
    </row>
    <row r="34" spans="2:8" x14ac:dyDescent="0.2">
      <c r="B34" s="9" t="s">
        <v>38</v>
      </c>
      <c r="C34" s="12">
        <v>5609500</v>
      </c>
      <c r="D34" s="13">
        <v>682897.62</v>
      </c>
      <c r="E34" s="18">
        <f t="shared" si="2"/>
        <v>6292397.6200000001</v>
      </c>
      <c r="F34" s="12">
        <v>5486040.0999999996</v>
      </c>
      <c r="G34" s="12">
        <v>5486040.0999999996</v>
      </c>
      <c r="H34" s="20">
        <f t="shared" si="1"/>
        <v>806357.52000000048</v>
      </c>
    </row>
    <row r="35" spans="2:8" x14ac:dyDescent="0.2">
      <c r="B35" s="9" t="s">
        <v>39</v>
      </c>
      <c r="C35" s="12">
        <v>55000</v>
      </c>
      <c r="D35" s="13">
        <v>60389.03</v>
      </c>
      <c r="E35" s="18">
        <f t="shared" si="2"/>
        <v>115389.03</v>
      </c>
      <c r="F35" s="12">
        <v>60819.99</v>
      </c>
      <c r="G35" s="12">
        <v>60819.99</v>
      </c>
      <c r="H35" s="20">
        <f t="shared" si="1"/>
        <v>54569.04</v>
      </c>
    </row>
    <row r="36" spans="2:8" x14ac:dyDescent="0.2">
      <c r="B36" s="9" t="s">
        <v>40</v>
      </c>
      <c r="C36" s="12">
        <v>14212710</v>
      </c>
      <c r="D36" s="13">
        <v>-12952430.390000001</v>
      </c>
      <c r="E36" s="18">
        <f t="shared" si="2"/>
        <v>1260279.6099999994</v>
      </c>
      <c r="F36" s="12">
        <v>1260070.08</v>
      </c>
      <c r="G36" s="12">
        <v>1260070.08</v>
      </c>
      <c r="H36" s="20">
        <f t="shared" si="1"/>
        <v>209.52999999932945</v>
      </c>
    </row>
    <row r="37" spans="2:8" ht="20.100000000000001" customHeight="1" x14ac:dyDescent="0.2">
      <c r="B37" s="7" t="s">
        <v>41</v>
      </c>
      <c r="C37" s="16">
        <f>SUM(C38:C46)</f>
        <v>44671094.990000002</v>
      </c>
      <c r="D37" s="16">
        <f>SUM(D38:D46)</f>
        <v>43141758.5</v>
      </c>
      <c r="E37" s="16">
        <f>C37+D37</f>
        <v>87812853.49000001</v>
      </c>
      <c r="F37" s="16">
        <f>SUM(F38:F46)</f>
        <v>56475817.109999999</v>
      </c>
      <c r="G37" s="16">
        <f>SUM(G38:G46)</f>
        <v>49313757.350000001</v>
      </c>
      <c r="H37" s="16">
        <f t="shared" si="1"/>
        <v>31337036.38000001</v>
      </c>
    </row>
    <row r="38" spans="2:8" ht="12" customHeight="1" x14ac:dyDescent="0.2">
      <c r="B38" s="9" t="s">
        <v>42</v>
      </c>
      <c r="C38" s="12">
        <v>20200000</v>
      </c>
      <c r="D38" s="13">
        <v>36563898.399999999</v>
      </c>
      <c r="E38" s="18">
        <f t="shared" ref="E38:E79" si="3">C38+D38</f>
        <v>56763898.399999999</v>
      </c>
      <c r="F38" s="12">
        <v>25691397.280000001</v>
      </c>
      <c r="G38" s="12">
        <v>22764272.879999999</v>
      </c>
      <c r="H38" s="20">
        <f t="shared" si="1"/>
        <v>31072501.119999997</v>
      </c>
    </row>
    <row r="39" spans="2:8" ht="12" customHeight="1" x14ac:dyDescent="0.2">
      <c r="B39" s="9" t="s">
        <v>43</v>
      </c>
      <c r="C39" s="12">
        <v>55000</v>
      </c>
      <c r="D39" s="13">
        <v>152700</v>
      </c>
      <c r="E39" s="18">
        <f t="shared" si="3"/>
        <v>207700</v>
      </c>
      <c r="F39" s="12">
        <v>207700</v>
      </c>
      <c r="G39" s="12">
        <v>207700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20000000</v>
      </c>
      <c r="D41" s="13">
        <v>6055693.25</v>
      </c>
      <c r="E41" s="18">
        <f t="shared" si="3"/>
        <v>26055693.25</v>
      </c>
      <c r="F41" s="12">
        <v>26054467.02</v>
      </c>
      <c r="G41" s="12">
        <v>21819531.66</v>
      </c>
      <c r="H41" s="20">
        <f t="shared" ref="H41:H72" si="4">E41-F41</f>
        <v>1226.230000000447</v>
      </c>
    </row>
    <row r="42" spans="2:8" ht="12" customHeight="1" x14ac:dyDescent="0.2">
      <c r="B42" s="9" t="s">
        <v>46</v>
      </c>
      <c r="C42" s="12">
        <v>4416094.99</v>
      </c>
      <c r="D42" s="13">
        <v>369466.85</v>
      </c>
      <c r="E42" s="18">
        <f t="shared" si="3"/>
        <v>4785561.84</v>
      </c>
      <c r="F42" s="12">
        <v>4522252.8099999996</v>
      </c>
      <c r="G42" s="12">
        <v>4522252.8099999996</v>
      </c>
      <c r="H42" s="20">
        <f t="shared" si="4"/>
        <v>263309.03000000026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42324000</v>
      </c>
      <c r="D47" s="16">
        <f>SUM(D48:D56)</f>
        <v>-1996664.3599999999</v>
      </c>
      <c r="E47" s="16">
        <f t="shared" si="3"/>
        <v>40327335.640000001</v>
      </c>
      <c r="F47" s="16">
        <f>SUM(F48:F56)</f>
        <v>16990458.310000002</v>
      </c>
      <c r="G47" s="16">
        <f>SUM(G48:G56)</f>
        <v>10749239.530000001</v>
      </c>
      <c r="H47" s="16">
        <f t="shared" si="4"/>
        <v>23336877.329999998</v>
      </c>
    </row>
    <row r="48" spans="2:8" x14ac:dyDescent="0.2">
      <c r="B48" s="9" t="s">
        <v>52</v>
      </c>
      <c r="C48" s="12">
        <v>1749000</v>
      </c>
      <c r="D48" s="13">
        <v>103181.64</v>
      </c>
      <c r="E48" s="18">
        <f t="shared" si="3"/>
        <v>1852181.64</v>
      </c>
      <c r="F48" s="12">
        <v>1553661.98</v>
      </c>
      <c r="G48" s="12">
        <v>1553661.98</v>
      </c>
      <c r="H48" s="20">
        <f t="shared" si="4"/>
        <v>298519.65999999992</v>
      </c>
    </row>
    <row r="49" spans="2:8" x14ac:dyDescent="0.2">
      <c r="B49" s="9" t="s">
        <v>53</v>
      </c>
      <c r="C49" s="12">
        <v>20000</v>
      </c>
      <c r="D49" s="13">
        <v>170292</v>
      </c>
      <c r="E49" s="18">
        <f t="shared" si="3"/>
        <v>190292</v>
      </c>
      <c r="F49" s="12">
        <v>165735.5</v>
      </c>
      <c r="G49" s="12">
        <v>165735.5</v>
      </c>
      <c r="H49" s="20">
        <f t="shared" si="4"/>
        <v>24556.5</v>
      </c>
    </row>
    <row r="50" spans="2:8" x14ac:dyDescent="0.2">
      <c r="B50" s="9" t="s">
        <v>54</v>
      </c>
      <c r="C50" s="12">
        <v>875000</v>
      </c>
      <c r="D50" s="13">
        <v>180000</v>
      </c>
      <c r="E50" s="18">
        <f t="shared" si="3"/>
        <v>1055000</v>
      </c>
      <c r="F50" s="12">
        <v>16921</v>
      </c>
      <c r="G50" s="12">
        <v>16921</v>
      </c>
      <c r="H50" s="20">
        <f t="shared" si="4"/>
        <v>1038079</v>
      </c>
    </row>
    <row r="51" spans="2:8" x14ac:dyDescent="0.2">
      <c r="B51" s="9" t="s">
        <v>55</v>
      </c>
      <c r="C51" s="12">
        <v>7020000</v>
      </c>
      <c r="D51" s="13">
        <v>-469000</v>
      </c>
      <c r="E51" s="18">
        <f t="shared" si="3"/>
        <v>6551000</v>
      </c>
      <c r="F51" s="12">
        <v>6354773.5800000001</v>
      </c>
      <c r="G51" s="12">
        <v>787572.8</v>
      </c>
      <c r="H51" s="20">
        <f t="shared" si="4"/>
        <v>196226.41999999993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14960000</v>
      </c>
      <c r="D53" s="13">
        <v>-2077538</v>
      </c>
      <c r="E53" s="18">
        <f t="shared" si="3"/>
        <v>12882462</v>
      </c>
      <c r="F53" s="12">
        <v>7759150.6100000003</v>
      </c>
      <c r="G53" s="12">
        <v>7173292.6100000003</v>
      </c>
      <c r="H53" s="20">
        <f t="shared" si="4"/>
        <v>5123311.3899999997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17700000</v>
      </c>
      <c r="D56" s="13">
        <v>96400</v>
      </c>
      <c r="E56" s="18">
        <f t="shared" si="3"/>
        <v>17796400</v>
      </c>
      <c r="F56" s="12">
        <v>1140215.6399999999</v>
      </c>
      <c r="G56" s="12">
        <v>1052055.6399999999</v>
      </c>
      <c r="H56" s="20">
        <f t="shared" si="4"/>
        <v>16656184.359999999</v>
      </c>
    </row>
    <row r="57" spans="2:8" ht="20.100000000000001" customHeight="1" x14ac:dyDescent="0.2">
      <c r="B57" s="6" t="s">
        <v>61</v>
      </c>
      <c r="C57" s="16">
        <f>SUM(C58:C60)</f>
        <v>259707677</v>
      </c>
      <c r="D57" s="16">
        <f>SUM(D58:D60)</f>
        <v>25756475.75</v>
      </c>
      <c r="E57" s="16">
        <f t="shared" si="3"/>
        <v>285464152.75</v>
      </c>
      <c r="F57" s="16">
        <f>SUM(F58:F60)</f>
        <v>137346189.69</v>
      </c>
      <c r="G57" s="16">
        <f>SUM(G58:G60)</f>
        <v>122436325.03999999</v>
      </c>
      <c r="H57" s="16">
        <f t="shared" si="4"/>
        <v>148117963.06</v>
      </c>
    </row>
    <row r="58" spans="2:8" x14ac:dyDescent="0.2">
      <c r="B58" s="9" t="s">
        <v>62</v>
      </c>
      <c r="C58" s="12">
        <v>241428310.13999999</v>
      </c>
      <c r="D58" s="13">
        <v>-31011264.57</v>
      </c>
      <c r="E58" s="18">
        <f t="shared" si="3"/>
        <v>210417045.56999999</v>
      </c>
      <c r="F58" s="12">
        <v>100173724.2</v>
      </c>
      <c r="G58" s="12">
        <v>88080122.939999998</v>
      </c>
      <c r="H58" s="20">
        <f t="shared" si="4"/>
        <v>110243321.36999999</v>
      </c>
    </row>
    <row r="59" spans="2:8" x14ac:dyDescent="0.2">
      <c r="B59" s="9" t="s">
        <v>63</v>
      </c>
      <c r="C59" s="12">
        <v>18279366.859999999</v>
      </c>
      <c r="D59" s="13">
        <v>56767740.32</v>
      </c>
      <c r="E59" s="18">
        <f t="shared" si="3"/>
        <v>75047107.180000007</v>
      </c>
      <c r="F59" s="12">
        <v>37172465.490000002</v>
      </c>
      <c r="G59" s="12">
        <v>34356202.100000001</v>
      </c>
      <c r="H59" s="18">
        <f t="shared" si="4"/>
        <v>37874641.690000005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1789700.97</v>
      </c>
      <c r="E73" s="17">
        <f t="shared" si="3"/>
        <v>1789700.97</v>
      </c>
      <c r="F73" s="16">
        <f>SUM(F74:F80)</f>
        <v>1789700.97</v>
      </c>
      <c r="G73" s="17">
        <f>SUM(G74:G80)</f>
        <v>1789700.97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1789700.97</v>
      </c>
      <c r="E80" s="18">
        <v>0</v>
      </c>
      <c r="F80" s="12">
        <v>1789700.97</v>
      </c>
      <c r="G80" s="13">
        <v>1789700.97</v>
      </c>
      <c r="H80" s="18">
        <f t="shared" si="5"/>
        <v>-1789700.97</v>
      </c>
    </row>
    <row r="81" spans="2:8" ht="12.75" thickBot="1" x14ac:dyDescent="0.25">
      <c r="B81" s="8" t="s">
        <v>85</v>
      </c>
      <c r="C81" s="22">
        <f>SUM(C73,C69,C61,C57,C47,C27,C37,C17,C9)</f>
        <v>494063260.38999999</v>
      </c>
      <c r="D81" s="22">
        <f>SUM(D73,D69,D61,D57,D47,D37,D27,D17,D9)</f>
        <v>70738169.079999998</v>
      </c>
      <c r="E81" s="22">
        <f>C81+D81</f>
        <v>564801429.47000003</v>
      </c>
      <c r="F81" s="22">
        <f>SUM(F73,F69,F61,F57,F47,F37,F17,F27,F9)</f>
        <v>351649896.94</v>
      </c>
      <c r="G81" s="22">
        <f>SUM(G73,G69,G61,G57,G47,G37,G27,G17,G9)</f>
        <v>322049745.49000001</v>
      </c>
      <c r="H81" s="22">
        <f t="shared" si="5"/>
        <v>213151532.53000003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8740157480314965" bottom="0" header="0.31496062992125984" footer="0.31496062992125984"/>
  <pageSetup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2023-02-01T16:36:52Z</cp:lastPrinted>
  <dcterms:created xsi:type="dcterms:W3CDTF">2019-12-04T16:22:52Z</dcterms:created>
  <dcterms:modified xsi:type="dcterms:W3CDTF">2023-02-01T16:36:54Z</dcterms:modified>
</cp:coreProperties>
</file>